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<sst xmlns="http://schemas.openxmlformats.org/spreadsheetml/2006/main" count="69" uniqueCount="39">
  <si>
    <t>附件1</t>
  </si>
  <si>
    <t>眉山天府新区2022年公开招聘镇（街道）专职工作人员笔试+面试综合成绩表（勤务岗）</t>
  </si>
  <si>
    <t>抽签号</t>
  </si>
  <si>
    <t>岗位</t>
  </si>
  <si>
    <t>姓名</t>
  </si>
  <si>
    <t>综合得分</t>
  </si>
  <si>
    <t>名次</t>
  </si>
  <si>
    <t>备注</t>
  </si>
  <si>
    <t>勤务岗</t>
  </si>
  <si>
    <t>李双</t>
  </si>
  <si>
    <t>刘宇瀚</t>
  </si>
  <si>
    <t>卢耀</t>
  </si>
  <si>
    <t>潘碧锋</t>
  </si>
  <si>
    <t>王涛</t>
  </si>
  <si>
    <t>何佳</t>
  </si>
  <si>
    <t>屈函</t>
  </si>
  <si>
    <t>邹全双</t>
  </si>
  <si>
    <t>高郁皓</t>
  </si>
  <si>
    <t>段钦鹏</t>
  </si>
  <si>
    <t>熊正雨</t>
  </si>
  <si>
    <t>自愿放弃</t>
  </si>
  <si>
    <t>宋津</t>
  </si>
  <si>
    <t>廖勇</t>
  </si>
  <si>
    <t>陈源</t>
  </si>
  <si>
    <t>吴思雨</t>
  </si>
  <si>
    <t>夏彬</t>
  </si>
  <si>
    <t>李浩天</t>
  </si>
  <si>
    <t>李鑫</t>
  </si>
  <si>
    <t>王帆</t>
  </si>
  <si>
    <t>高子可</t>
  </si>
  <si>
    <t>陈焱</t>
  </si>
  <si>
    <t>佘仕德</t>
  </si>
  <si>
    <t>杨皓誉</t>
  </si>
  <si>
    <t>汪冉</t>
  </si>
  <si>
    <t>佘敏</t>
  </si>
  <si>
    <t>饶世鹏</t>
  </si>
  <si>
    <t>唐浩</t>
  </si>
  <si>
    <t>缺考</t>
  </si>
  <si>
    <t>徐昕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</si>
</sst>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.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H15" sqref="H15"/>
    </sheetView>
  </sheetViews>
  <sheetFormatPr defaultColWidth="9" defaultRowHeight="14.4" outlineLevelCol="5"/>
  <cols>
    <col min="1" max="1" width="10.2222222222222" customWidth="1"/>
    <col min="2" max="2" width="14.6666666666667" customWidth="1"/>
    <col min="3" max="3" width="14.4444444444444" customWidth="1"/>
    <col min="4" max="4" width="15.1111111111111" customWidth="1"/>
    <col min="5" max="5" width="14.3333333333333" customWidth="1"/>
    <col min="6" max="6" width="14.5555555555556" customWidth="1"/>
  </cols>
  <sheetData>
    <row r="1" ht="33" customHeight="1" spans="1:5">
      <c r="A1" s="1" t="s">
        <v>0</v>
      </c>
      <c r="B1" s="1"/>
      <c r="C1" s="1"/>
      <c r="D1" s="1"/>
      <c r="E1" s="1"/>
    </row>
    <row r="2" ht="54" customHeight="1" spans="1:6">
      <c r="A2" s="2" t="s">
        <v>1</v>
      </c>
      <c r="B2" s="2"/>
      <c r="C2" s="2"/>
      <c r="D2" s="2"/>
      <c r="E2" s="2"/>
      <c r="F2" s="2"/>
    </row>
    <row r="3" ht="21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1" customHeight="1" spans="1:6">
      <c r="A4" s="4">
        <v>34</v>
      </c>
      <c r="B4" s="4" t="s">
        <v>8</v>
      </c>
      <c r="C4" s="4" t="s">
        <v>9</v>
      </c>
      <c r="D4" s="5">
        <f>(72*0.7)+(84.2*0.3)</f>
        <v>75.66</v>
      </c>
      <c r="E4" s="4">
        <v>1</v>
      </c>
      <c r="F4" s="6"/>
    </row>
    <row r="5" ht="21" customHeight="1" spans="1:6">
      <c r="A5" s="4">
        <v>29</v>
      </c>
      <c r="B5" s="4" t="s">
        <v>8</v>
      </c>
      <c r="C5" s="4" t="s">
        <v>10</v>
      </c>
      <c r="D5" s="5">
        <f>(68*0.7)+(82.6*0.3)</f>
        <v>72.38</v>
      </c>
      <c r="E5" s="4">
        <v>2</v>
      </c>
      <c r="F5" s="6"/>
    </row>
    <row r="6" ht="21" customHeight="1" spans="1:6">
      <c r="A6" s="4">
        <v>19</v>
      </c>
      <c r="B6" s="4" t="s">
        <v>8</v>
      </c>
      <c r="C6" s="4" t="s">
        <v>11</v>
      </c>
      <c r="D6" s="5">
        <f>(64*0.7)+(85.6*0.3)</f>
        <v>70.48</v>
      </c>
      <c r="E6" s="4">
        <v>3</v>
      </c>
      <c r="F6" s="6"/>
    </row>
    <row r="7" ht="21" customHeight="1" spans="1:6">
      <c r="A7" s="4">
        <v>11</v>
      </c>
      <c r="B7" s="4" t="s">
        <v>8</v>
      </c>
      <c r="C7" s="4" t="s">
        <v>12</v>
      </c>
      <c r="D7" s="5">
        <f>(64*0.7)+(84.4*0.3)</f>
        <v>70.12</v>
      </c>
      <c r="E7" s="4">
        <v>4</v>
      </c>
      <c r="F7" s="6"/>
    </row>
    <row r="8" ht="21" customHeight="1" spans="1:6">
      <c r="A8" s="4">
        <v>30</v>
      </c>
      <c r="B8" s="4" t="s">
        <v>8</v>
      </c>
      <c r="C8" s="4" t="s">
        <v>13</v>
      </c>
      <c r="D8" s="5">
        <f>(60*0.7)+(88.6*0.3)</f>
        <v>68.58</v>
      </c>
      <c r="E8" s="4">
        <v>5</v>
      </c>
      <c r="F8" s="6"/>
    </row>
    <row r="9" ht="21" customHeight="1" spans="1:6">
      <c r="A9" s="4">
        <v>22</v>
      </c>
      <c r="B9" s="4" t="s">
        <v>8</v>
      </c>
      <c r="C9" s="4" t="s">
        <v>14</v>
      </c>
      <c r="D9" s="5">
        <f>(60*0.7)+(87.9*0.3)</f>
        <v>68.37</v>
      </c>
      <c r="E9" s="4">
        <v>6</v>
      </c>
      <c r="F9" s="6"/>
    </row>
    <row r="10" ht="21" customHeight="1" spans="1:6">
      <c r="A10" s="4">
        <v>13</v>
      </c>
      <c r="B10" s="4" t="s">
        <v>8</v>
      </c>
      <c r="C10" s="4" t="s">
        <v>15</v>
      </c>
      <c r="D10" s="7">
        <f>(60*0.7)+(80*0.3)</f>
        <v>66</v>
      </c>
      <c r="E10" s="4">
        <v>7</v>
      </c>
      <c r="F10" s="6"/>
    </row>
    <row r="11" ht="21" customHeight="1" spans="1:6">
      <c r="A11" s="4">
        <v>10</v>
      </c>
      <c r="B11" s="4" t="s">
        <v>8</v>
      </c>
      <c r="C11" s="4" t="s">
        <v>16</v>
      </c>
      <c r="D11" s="5">
        <f>(58*0.7)+(84.1*0.3)</f>
        <v>65.83</v>
      </c>
      <c r="E11" s="4">
        <v>8</v>
      </c>
      <c r="F11" s="6"/>
    </row>
    <row r="12" ht="21" customHeight="1" spans="1:6">
      <c r="A12" s="4">
        <v>23</v>
      </c>
      <c r="B12" s="4" t="s">
        <v>8</v>
      </c>
      <c r="C12" s="4" t="s">
        <v>17</v>
      </c>
      <c r="D12" s="5">
        <f>(54*0.7)+(85.8*0.3)</f>
        <v>63.54</v>
      </c>
      <c r="E12" s="4">
        <v>9</v>
      </c>
      <c r="F12" s="6"/>
    </row>
    <row r="13" ht="21" customHeight="1" spans="1:6">
      <c r="A13" s="4">
        <v>12</v>
      </c>
      <c r="B13" s="4" t="s">
        <v>8</v>
      </c>
      <c r="C13" s="4" t="s">
        <v>18</v>
      </c>
      <c r="D13" s="5">
        <f>(54*0.7)+(82.4*0.3)</f>
        <v>62.52</v>
      </c>
      <c r="E13" s="4">
        <v>10</v>
      </c>
      <c r="F13" s="6"/>
    </row>
    <row r="14" ht="21" customHeight="1" spans="1:6">
      <c r="A14" s="4">
        <v>17</v>
      </c>
      <c r="B14" s="4" t="s">
        <v>8</v>
      </c>
      <c r="C14" s="4" t="s">
        <v>19</v>
      </c>
      <c r="D14" s="5">
        <f>(52*0.7)+(86.6*0.3)</f>
        <v>62.38</v>
      </c>
      <c r="E14" s="4">
        <v>11</v>
      </c>
      <c r="F14" s="4" t="s">
        <v>20</v>
      </c>
    </row>
    <row r="15" ht="21" customHeight="1" spans="1:6">
      <c r="A15" s="4">
        <v>33</v>
      </c>
      <c r="B15" s="4" t="s">
        <v>8</v>
      </c>
      <c r="C15" s="4" t="s">
        <v>13</v>
      </c>
      <c r="D15" s="8">
        <f>(54*0.7)+(80.4*0.3)</f>
        <v>61.92</v>
      </c>
      <c r="E15" s="4">
        <v>12</v>
      </c>
      <c r="F15" s="4"/>
    </row>
    <row r="16" ht="21" customHeight="1" spans="1:6">
      <c r="A16" s="4">
        <v>2</v>
      </c>
      <c r="B16" s="4" t="s">
        <v>8</v>
      </c>
      <c r="C16" s="4" t="s">
        <v>21</v>
      </c>
      <c r="D16" s="5">
        <f>(52*0.7)+(84.8*0.3)</f>
        <v>61.84</v>
      </c>
      <c r="E16" s="4">
        <v>13</v>
      </c>
      <c r="F16" s="4"/>
    </row>
    <row r="17" ht="21" customHeight="1" spans="1:6">
      <c r="A17" s="4">
        <v>24</v>
      </c>
      <c r="B17" s="4" t="s">
        <v>8</v>
      </c>
      <c r="C17" s="4" t="s">
        <v>22</v>
      </c>
      <c r="D17" s="5">
        <f>(52*0.7)+(83.2*0.3)</f>
        <v>61.36</v>
      </c>
      <c r="E17" s="4">
        <v>14</v>
      </c>
      <c r="F17" s="4"/>
    </row>
    <row r="18" ht="21" customHeight="1" spans="1:6">
      <c r="A18" s="4">
        <v>1</v>
      </c>
      <c r="B18" s="4" t="s">
        <v>8</v>
      </c>
      <c r="C18" s="4" t="s">
        <v>23</v>
      </c>
      <c r="D18" s="5">
        <f>(52*0.7)+(82.6*0.3)</f>
        <v>61.18</v>
      </c>
      <c r="E18" s="4">
        <v>15</v>
      </c>
      <c r="F18" s="4"/>
    </row>
    <row r="19" ht="21" customHeight="1" spans="1:6">
      <c r="A19" s="4">
        <v>16</v>
      </c>
      <c r="B19" s="4" t="s">
        <v>8</v>
      </c>
      <c r="C19" s="4" t="s">
        <v>24</v>
      </c>
      <c r="D19" s="5">
        <f>(50*0.7)+(85.7*0.3)</f>
        <v>60.71</v>
      </c>
      <c r="E19" s="4">
        <v>16</v>
      </c>
      <c r="F19" s="4"/>
    </row>
    <row r="20" ht="21" customHeight="1" spans="1:6">
      <c r="A20" s="4">
        <v>5</v>
      </c>
      <c r="B20" s="4" t="s">
        <v>8</v>
      </c>
      <c r="C20" s="4" t="s">
        <v>25</v>
      </c>
      <c r="D20" s="5">
        <f>(48*0.7)+(89*0.3)</f>
        <v>60.3</v>
      </c>
      <c r="E20" s="4">
        <v>17</v>
      </c>
      <c r="F20" s="6"/>
    </row>
    <row r="21" ht="21" customHeight="1" spans="1:6">
      <c r="A21" s="4">
        <v>6</v>
      </c>
      <c r="B21" s="4" t="s">
        <v>8</v>
      </c>
      <c r="C21" s="4" t="s">
        <v>26</v>
      </c>
      <c r="D21" s="5">
        <f>(52*0.7)+(76.2*0.3)</f>
        <v>59.26</v>
      </c>
      <c r="E21" s="4">
        <v>18</v>
      </c>
      <c r="F21" s="6"/>
    </row>
    <row r="22" ht="21" customHeight="1" spans="1:6">
      <c r="A22" s="4">
        <v>7</v>
      </c>
      <c r="B22" s="4" t="s">
        <v>8</v>
      </c>
      <c r="C22" s="4" t="s">
        <v>27</v>
      </c>
      <c r="D22" s="8">
        <f>(50*0.7)+(79.8*0.3)</f>
        <v>58.94</v>
      </c>
      <c r="E22" s="4">
        <v>19</v>
      </c>
      <c r="F22" s="6"/>
    </row>
    <row r="23" ht="21" customHeight="1" spans="1:6">
      <c r="A23" s="4">
        <v>14</v>
      </c>
      <c r="B23" s="4" t="s">
        <v>8</v>
      </c>
      <c r="C23" s="4" t="s">
        <v>28</v>
      </c>
      <c r="D23" s="5">
        <f>(46*0.7)+(81.9*0.3)</f>
        <v>56.77</v>
      </c>
      <c r="E23" s="4">
        <v>20</v>
      </c>
      <c r="F23" s="6"/>
    </row>
    <row r="24" ht="21" customHeight="1" spans="1:6">
      <c r="A24" s="4">
        <v>4</v>
      </c>
      <c r="B24" s="4" t="s">
        <v>8</v>
      </c>
      <c r="C24" s="4" t="s">
        <v>29</v>
      </c>
      <c r="D24" s="5">
        <f>(44*0.7)+(86.2*0.3)</f>
        <v>56.66</v>
      </c>
      <c r="E24" s="4">
        <v>21</v>
      </c>
      <c r="F24" s="6"/>
    </row>
    <row r="25" ht="21" customHeight="1" spans="1:6">
      <c r="A25" s="4">
        <v>20</v>
      </c>
      <c r="B25" s="4" t="s">
        <v>8</v>
      </c>
      <c r="C25" s="4" t="s">
        <v>30</v>
      </c>
      <c r="D25" s="5">
        <f>(44*0.7)+(84.2*0.3)</f>
        <v>56.06</v>
      </c>
      <c r="E25" s="4">
        <v>22</v>
      </c>
      <c r="F25" s="6"/>
    </row>
    <row r="26" ht="21" customHeight="1" spans="1:6">
      <c r="A26" s="4">
        <v>28</v>
      </c>
      <c r="B26" s="4" t="s">
        <v>8</v>
      </c>
      <c r="C26" s="4" t="s">
        <v>31</v>
      </c>
      <c r="D26" s="5">
        <f>(42*0.7)+(83*0.3)</f>
        <v>54.3</v>
      </c>
      <c r="E26" s="4">
        <v>23</v>
      </c>
      <c r="F26" s="6"/>
    </row>
    <row r="27" ht="21" customHeight="1" spans="1:6">
      <c r="A27" s="4">
        <v>27</v>
      </c>
      <c r="B27" s="4" t="s">
        <v>8</v>
      </c>
      <c r="C27" s="4" t="s">
        <v>32</v>
      </c>
      <c r="D27" s="5">
        <f>(42*0.7)+(82.8*0.3)</f>
        <v>54.24</v>
      </c>
      <c r="E27" s="4">
        <v>24</v>
      </c>
      <c r="F27" s="6"/>
    </row>
    <row r="28" ht="21" customHeight="1" spans="1:6">
      <c r="A28" s="4">
        <v>31</v>
      </c>
      <c r="B28" s="4" t="s">
        <v>8</v>
      </c>
      <c r="C28" s="4" t="s">
        <v>33</v>
      </c>
      <c r="D28" s="5">
        <f>(40*0.7)+(82.4*0.3)</f>
        <v>52.72</v>
      </c>
      <c r="E28" s="4">
        <v>25</v>
      </c>
      <c r="F28" s="6"/>
    </row>
    <row r="29" ht="21" customHeight="1" spans="1:6">
      <c r="A29" s="4">
        <v>26</v>
      </c>
      <c r="B29" s="4" t="s">
        <v>8</v>
      </c>
      <c r="C29" s="4" t="s">
        <v>34</v>
      </c>
      <c r="D29" s="5">
        <f>(42*0.7)+(76.9*0.3)</f>
        <v>52.47</v>
      </c>
      <c r="E29" s="4">
        <v>26</v>
      </c>
      <c r="F29" s="6"/>
    </row>
    <row r="30" ht="21" customHeight="1" spans="1:6">
      <c r="A30" s="4">
        <v>18</v>
      </c>
      <c r="B30" s="4" t="s">
        <v>8</v>
      </c>
      <c r="C30" s="4" t="s">
        <v>35</v>
      </c>
      <c r="D30" s="5">
        <f>(36*0.7)+(81*0.3)</f>
        <v>49.5</v>
      </c>
      <c r="E30" s="4">
        <v>27</v>
      </c>
      <c r="F30" s="6"/>
    </row>
    <row r="31" ht="21" customHeight="1" spans="1:6">
      <c r="A31" s="4"/>
      <c r="B31" s="4" t="s">
        <v>8</v>
      </c>
      <c r="C31" s="4" t="s">
        <v>36</v>
      </c>
      <c r="D31" s="9">
        <v>0</v>
      </c>
      <c r="E31" s="4">
        <v>28</v>
      </c>
      <c r="F31" s="4" t="s">
        <v>37</v>
      </c>
    </row>
    <row r="32" ht="21" customHeight="1" spans="1:6">
      <c r="A32" s="4"/>
      <c r="B32" s="4" t="s">
        <v>8</v>
      </c>
      <c r="C32" s="4" t="s">
        <v>38</v>
      </c>
      <c r="D32" s="9">
        <v>0</v>
      </c>
      <c r="E32" s="4">
        <v>29</v>
      </c>
      <c r="F32" s="4" t="s">
        <v>37</v>
      </c>
    </row>
    <row r="33" ht="30" customHeight="1"/>
  </sheetData>
  <mergeCells count="2">
    <mergeCell ref="A1:E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4" sqref="H24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4" sqref="H24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爱吃栗子的小丸子</cp:lastModifiedBy>
  <dcterms:created xsi:type="dcterms:W3CDTF">2022-06-27T11:13:00Z</dcterms:created>
  <dcterms:modified xsi:type="dcterms:W3CDTF">2022-06-28T12:15:47Z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03E6CB7F7FFC42F0AE6BB6BF1EF5BA71</vt:lpwstr>
  </property>
  <property fmtid="{D5CDD505-2E9C-101B-9397-08002B2CF9AE}" pid="3" name="KSOProductBuildVer">
    <vt:lpwstr>2052-11.1.0.11744</vt:lpwstr>
  </property>
</Properties>
</file>